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totojas\Desktop\Mero potvarkiai\UAB Visagino energija-geriamojo vandens\"/>
    </mc:Choice>
  </mc:AlternateContent>
  <xr:revisionPtr revIDLastSave="0" documentId="8_{AF1A5ED3-9AD0-4069-951F-2F70C0A5F6C7}" xr6:coauthVersionLast="47" xr6:coauthVersionMax="47" xr10:uidLastSave="{00000000-0000-0000-0000-000000000000}"/>
  <bookViews>
    <workbookView xWindow="2652" yWindow="2652" windowWidth="23040" windowHeight="12204" xr2:uid="{2F0128DB-1A0F-4E58-9E10-9FF88F0FB3EE}"/>
  </bookViews>
  <sheets>
    <sheet name="2024-2028 planas" sheetId="1" r:id="rId1"/>
  </sheets>
  <definedNames>
    <definedName name="_xlnm.Print_Area" localSheetId="0">'2024-2028 planas'!$A$1:$D$60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  <c r="C57" i="1"/>
  <c r="G57" i="1"/>
  <c r="G33" i="1" s="1"/>
  <c r="G10" i="1" s="1"/>
  <c r="G9" i="1" s="1"/>
  <c r="F57" i="1"/>
  <c r="F33" i="1" s="1"/>
  <c r="F10" i="1" s="1"/>
  <c r="F9" i="1" s="1"/>
  <c r="F6" i="1" s="1"/>
  <c r="E57" i="1"/>
  <c r="E33" i="1" s="1"/>
  <c r="E10" i="1" s="1"/>
  <c r="E9" i="1" s="1"/>
  <c r="E6" i="1" s="1"/>
  <c r="G34" i="1"/>
  <c r="F34" i="1"/>
  <c r="E34" i="1"/>
  <c r="D34" i="1"/>
  <c r="C34" i="1"/>
  <c r="E27" i="1"/>
  <c r="D27" i="1"/>
  <c r="E23" i="1"/>
  <c r="D23" i="1"/>
  <c r="C23" i="1"/>
  <c r="E19" i="1"/>
  <c r="D19" i="1"/>
  <c r="C19" i="1"/>
  <c r="E15" i="1"/>
  <c r="D15" i="1"/>
  <c r="C15" i="1"/>
  <c r="E11" i="1"/>
  <c r="D11" i="1"/>
  <c r="C11" i="1"/>
  <c r="C33" i="1" l="1"/>
  <c r="C10" i="1" s="1"/>
  <c r="D57" i="1"/>
  <c r="D33" i="1" s="1"/>
  <c r="D10" i="1" s="1"/>
  <c r="D9" i="1" s="1"/>
  <c r="D6" i="1" s="1"/>
  <c r="C9" i="1" l="1"/>
  <c r="C6" i="1" s="1"/>
</calcChain>
</file>

<file path=xl/sharedStrings.xml><?xml version="1.0" encoding="utf-8"?>
<sst xmlns="http://schemas.openxmlformats.org/spreadsheetml/2006/main" count="127" uniqueCount="126">
  <si>
    <t>PATVIRTINTA</t>
  </si>
  <si>
    <t>Visagino savivaldybės mero</t>
  </si>
  <si>
    <t>2024 m. _______________d. potvarkiu Nr. PV-E_____</t>
  </si>
  <si>
    <t xml:space="preserve">UAB "VISAGINO ENERGIJA" 2024 - 2028 METŲ GERIAMOJO VANDENS TIEKIMO IR NUOTEKŲ TVARKYMO VEIKLOS PLANAS </t>
  </si>
  <si>
    <t>tūkst. Eur</t>
  </si>
  <si>
    <t>Eil. Nr.</t>
  </si>
  <si>
    <t>Įsigytas (atstatytas) ilgalaikis</t>
  </si>
  <si>
    <t>2024 metai</t>
  </si>
  <si>
    <t>2025 metai</t>
  </si>
  <si>
    <t>2026 metai</t>
  </si>
  <si>
    <t>2027 metai</t>
  </si>
  <si>
    <t>2028 metai</t>
  </si>
  <si>
    <t xml:space="preserve"> t  u  r  t  a  s</t>
  </si>
  <si>
    <t>1.</t>
  </si>
  <si>
    <t>Ilgalaikio turto įsigijimo šaltiniai</t>
  </si>
  <si>
    <t>1.1.</t>
  </si>
  <si>
    <t>Ilgalaikio turto nusidėvėjimo lėšos</t>
  </si>
  <si>
    <t>1.2.</t>
  </si>
  <si>
    <t>Valstybės subsidijų ir dotacijų lėšos</t>
  </si>
  <si>
    <t>1.2.1.</t>
  </si>
  <si>
    <t>1.2.2.</t>
  </si>
  <si>
    <t>1.2.3.</t>
  </si>
  <si>
    <t>1.3.</t>
  </si>
  <si>
    <t xml:space="preserve">Savivaldybės subsidijų ir dotacijų lėšos lėšos </t>
  </si>
  <si>
    <t>1.3.1.</t>
  </si>
  <si>
    <t>1.3.2.</t>
  </si>
  <si>
    <t>1.3.3.</t>
  </si>
  <si>
    <t>1.4.</t>
  </si>
  <si>
    <t>Paskolos investicijų projektams įgyvendinti</t>
  </si>
  <si>
    <t>1.4.1.</t>
  </si>
  <si>
    <t>1.4.2.</t>
  </si>
  <si>
    <t>1.4.3.</t>
  </si>
  <si>
    <t>1.5.</t>
  </si>
  <si>
    <t>Įvairių fondų lėšos</t>
  </si>
  <si>
    <t>1.5.1.</t>
  </si>
  <si>
    <t>1.5.2.</t>
  </si>
  <si>
    <t>1.5.3.</t>
  </si>
  <si>
    <t>1.6.</t>
  </si>
  <si>
    <t>Kitos nuosavos lėšos</t>
  </si>
  <si>
    <t>1.6.1.</t>
  </si>
  <si>
    <t>Ataskaitinio laikotarpio pelno dalis</t>
  </si>
  <si>
    <t>1.6.2.</t>
  </si>
  <si>
    <t>Ankstesniais laikotarpiais sukauptos piniginės lėšos</t>
  </si>
  <si>
    <t>1.6.3.</t>
  </si>
  <si>
    <t xml:space="preserve">Kitos </t>
  </si>
  <si>
    <t>1.6.4.</t>
  </si>
  <si>
    <t>1.6.5.</t>
  </si>
  <si>
    <t>2.</t>
  </si>
  <si>
    <t>Lėšų panaudojimas</t>
  </si>
  <si>
    <t>2.1.</t>
  </si>
  <si>
    <t>Investicijų ir plėtros projektams įgyvendinti</t>
  </si>
  <si>
    <t>2.1.1.</t>
  </si>
  <si>
    <t>2.1.2.</t>
  </si>
  <si>
    <t>2.1.3.</t>
  </si>
  <si>
    <t>2.1.4.</t>
  </si>
  <si>
    <t>2.1.5.</t>
  </si>
  <si>
    <t>2.1.6.</t>
  </si>
  <si>
    <t>2.1.7.</t>
  </si>
  <si>
    <t>2.1.8.</t>
  </si>
  <si>
    <t>2.1.9.</t>
  </si>
  <si>
    <t>2.1.10.</t>
  </si>
  <si>
    <t>2.1.11.</t>
  </si>
  <si>
    <t>2.1.12.</t>
  </si>
  <si>
    <t>2.1.13.</t>
  </si>
  <si>
    <t>2.1.14.</t>
  </si>
  <si>
    <t>2.1.15.</t>
  </si>
  <si>
    <t>2.1.16.</t>
  </si>
  <si>
    <t>2.1.17.</t>
  </si>
  <si>
    <t>2.1.18.</t>
  </si>
  <si>
    <t>2.1.19.</t>
  </si>
  <si>
    <t>2.1.20.</t>
  </si>
  <si>
    <t>2.1.21.</t>
  </si>
  <si>
    <t>2.1.22.</t>
  </si>
  <si>
    <t>2.2.</t>
  </si>
  <si>
    <t>Ilgalaikiam turtui įsigyti ir atnaujinti (renovuoti)</t>
  </si>
  <si>
    <t>2.2.1.</t>
  </si>
  <si>
    <t xml:space="preserve">Buitinių nuotekų savitakinio kolektoriaus šalia Energetikų g. nuo šulinio Nr.12 iki Nr.211 bei nuo šulinio Nr.11 iki Nr.41 rekonstravimas (projekto parengimas bei darbų atlikimas).Vamzdžių rekonstrukcija DN800 mm - 380,0 m. (esamas bet. vamzdynas Ø 800mm) </t>
  </si>
  <si>
    <t>2.2.2.</t>
  </si>
  <si>
    <t>Vandentiekio Nr.1 ruožo nuo šulinio V-82 iki V-4A rekonstravimas (PE 100, PN 10, d 220 mm (Dišor 250 mm)) – 870,0 m (esam. Ø 500).</t>
  </si>
  <si>
    <t>2.2.3.</t>
  </si>
  <si>
    <t xml:space="preserve">Vandentiekio šalia Statybininkų g. nuo V- 203 Taikos pr. 62 iki V-244 Statybininkų g.3 su gyv. namų Draugystės g.1, 3; Statybininkų g. 24, 22, 15, 9, 5, 4, 3, 2 vandens įvadų rekonstravimas (projekto parengimas bei darbų atlikimas). Vamzdžių ir sklendžių pakeitimas, AH įrengimas (1 vnt.) (PE 100, PN10, d 220 (Dišor 250 mm) – 600,0 m (esam. 300 mm); PE 100, PN10, d 159 (Dišor 180 mm)– 85,0 m (esam. 200 mm); PE 100, PN 10, d 99 (Dišor 110 mm)– 89,0 m (esam. 150 mm); PE 100, PN 10, d 79 mm (Dišor 90 mm) – 114,0 m (esam.100 mm); PE 100, PN 10, d 66 mm (Dišor 75 mm)– 204,0 m (esam.100, 80); PE 100, PN 10, d 55 mm (Dišor 63 mm)– 128,0 m (esam.70 mm)) </t>
  </si>
  <si>
    <t>2.2.4.</t>
  </si>
  <si>
    <t>Vandentiekio šalia Draugystės g. nuo V- 352 Draugystes g.11 iki V-3106 Taikos pr. 80A su gyv. namų ir pastatų adresu Draugystės g.11,13,15,17,19,21,23, 25,27; Taikos pr.74,74B,76,78B, 80A vandens įvadais rekonstravimas (projekto parengimas bei darbų atlikimas). Vamzdžių ir sklendžių pakeitimas, AH įrengimas (4 vnt.)(PE 100, PN10, d 141 (Dišor 160 mm)– 495,0 m (esam. 200 mm); PE 100, PN 10, d 79  (Dišor 90 mm) –  202,0 m (esam. 100 mm); PE 100, PN 10, d 66 (Dišor 75 mm) –262,0 m (esam. 100, 80, 65 mm); PE 100, PN 10, d 55 (Dišor 63 mm) - 329,0 m (esam. 65,50 mm); PE 100, PN 10, d 44 (Dišor 50mm) – 34,0 m (esam. 65 mm)).</t>
  </si>
  <si>
    <t>2.2.5.</t>
  </si>
  <si>
    <t xml:space="preserve">Vandentiekio šalia Veteranų g. nuo taško “Z“ šalia Veteranų g.2 iki V-214 (32) Veteranų g. 4 rekonstravimas (projekto parengimas bei darbų atlikimas). Vamzdžių ir sklendžių pakeitimas (PE 100, PN 10,    d 220 mm (Dišor 250 mm)- 175,0 m (esam. 300 mm)) </t>
  </si>
  <si>
    <t>2.2.6.</t>
  </si>
  <si>
    <t>Vandentiekio šalia Sandėlių g. nuo VK-12 (Katilinės g.) iki KP-2 (Geležinkelio g.) rekonstravimas.  Vamzdžių ir sklendžių pakeitimas, AH įrengimas (6 vnt.) (PE 100, PN 10, d 198 mm (Dišor 225 mm) – 698,0 m (esam. 300 mm)).</t>
  </si>
  <si>
    <t>2.2.7.</t>
  </si>
  <si>
    <t>Vandentiekio šalia a/k Nr. 9A, 9 ruože nuo V-46 (a/k Nr.1) iki VK-4 (teritorija PŠK) rekonstravimas (projekto parengimas bei darbų atlikimas). Vamzdžių  pakeitimas 
PE 100, PN 10, d 220 mm (Dišor 250 mm)  – 2000,0 m (esam. 400 mm))</t>
  </si>
  <si>
    <t>2.2.8.</t>
  </si>
  <si>
    <t>Vandentiekio Nr.2 palei Dūkšto kel. Ruožo nuo šulinio  V-23/1 iki taško „A“ rekonstravimas. 
PE100, PN10, d 220 mm (Dišor 250 mm) (esamas pl. vamzd. DN500mm) – 325,0 m.</t>
  </si>
  <si>
    <t>2.2.9.</t>
  </si>
  <si>
    <t>Nuotekų siurblinių NS-1, NS-2  modernizavimo darbai įriengiant reguliavimo armatūrą ir interguojant jos darbą į esamą sistemą</t>
  </si>
  <si>
    <t>2.2.10.</t>
  </si>
  <si>
    <t>Nuotekų siurblinių NS-1, NS-2, NS-3, NS-4, NS-5 įrangos remontas</t>
  </si>
  <si>
    <t>2.2.11.</t>
  </si>
  <si>
    <t>Laboratorijos ir tarnybinio korpuso (pastato Nr. 482) remontas</t>
  </si>
  <si>
    <t>2.2.12.</t>
  </si>
  <si>
    <t>Nuotekų siurblinės (pastato Nr.437) ir kontrolinio punkto (pastato Nr. 489A) remontas</t>
  </si>
  <si>
    <t>2.2.13.</t>
  </si>
  <si>
    <t>2.2.14.</t>
  </si>
  <si>
    <t>2.2.15.</t>
  </si>
  <si>
    <t>Įrangos ir įrankių įsigijimas vandenvietės ir nuotekų valymo veiklai užtikrinti</t>
  </si>
  <si>
    <t>2.2.16.</t>
  </si>
  <si>
    <t xml:space="preserve">Apskaitos prietaisų su nuotoliniu duomenų nuskaitymu sistemų įrengimas </t>
  </si>
  <si>
    <t>2.2.19.</t>
  </si>
  <si>
    <t>2.2.21.</t>
  </si>
  <si>
    <t>2.2.22.</t>
  </si>
  <si>
    <t>2.2.23.</t>
  </si>
  <si>
    <t>2.2.24.</t>
  </si>
  <si>
    <t>2.2.25.</t>
  </si>
  <si>
    <t>2.2.26.</t>
  </si>
  <si>
    <t>2.2.27.</t>
  </si>
  <si>
    <t>2.2.28.</t>
  </si>
  <si>
    <t>2.2.29.</t>
  </si>
  <si>
    <t>2.2.30.</t>
  </si>
  <si>
    <t>2.2.31.</t>
  </si>
  <si>
    <t>2.2.32.</t>
  </si>
  <si>
    <t>2.2.33.</t>
  </si>
  <si>
    <t>2.2.34.</t>
  </si>
  <si>
    <t>2.2.35.</t>
  </si>
  <si>
    <t>2.2.36.</t>
  </si>
  <si>
    <t>2.2.37.</t>
  </si>
  <si>
    <t>2.2.38.</t>
  </si>
  <si>
    <t>Nusausinto dumblo talpų salės ( pastato Nr. 11) remontas</t>
  </si>
  <si>
    <t>Vandevietės gręžinių pastatų remontas (7 vnt.)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</si>
</sst>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0"/>
      <name val="Arial"/>
      <family val="2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i/>
      <sz val="8"/>
      <name val="Arial"/>
      <family val="2"/>
      <charset val="186"/>
    </font>
    <font>
      <i/>
      <sz val="8"/>
      <name val="Arial"/>
      <family val="2"/>
      <charset val="204"/>
    </font>
    <font>
      <sz val="9"/>
      <color rgb="FFFF0000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wrapText="1"/>
    </xf>
    <xf numFmtId="0" fontId="3" fillId="0" borderId="0" xfId="0" applyFont="1" applyAlignment="1" applyProtection="1">
      <alignment vertical="center"/>
      <protection hidden="1"/>
    </xf>
    <xf numFmtId="4" fontId="1" fillId="0" borderId="0" xfId="0" applyNumberFormat="1" applyFont="1" applyAlignment="1" applyProtection="1">
      <alignment vertical="center"/>
      <protection hidden="1"/>
    </xf>
    <xf numFmtId="4" fontId="4" fillId="0" borderId="0" xfId="0" applyNumberFormat="1" applyFont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vertical="center"/>
      <protection hidden="1"/>
    </xf>
    <xf numFmtId="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vertical="center"/>
      <protection hidden="1"/>
    </xf>
    <xf numFmtId="4" fontId="2" fillId="0" borderId="9" xfId="0" applyNumberFormat="1" applyFont="1" applyBorder="1" applyAlignment="1" applyProtection="1">
      <alignment horizontal="center" vertical="center"/>
      <protection hidden="1"/>
    </xf>
    <xf numFmtId="4" fontId="2" fillId="0" borderId="9" xfId="0" applyNumberFormat="1" applyFont="1" applyBorder="1" applyAlignment="1" applyProtection="1">
      <alignment vertical="center"/>
      <protection hidden="1"/>
    </xf>
    <xf numFmtId="4" fontId="2" fillId="0" borderId="9" xfId="0" applyNumberFormat="1" applyFont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4" fontId="6" fillId="0" borderId="9" xfId="0" applyNumberFormat="1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horizontal="right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vertical="center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left" vertical="center"/>
      <protection locked="0"/>
    </xf>
    <xf numFmtId="4" fontId="2" fillId="0" borderId="14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4" fontId="2" fillId="0" borderId="11" xfId="0" applyNumberFormat="1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4" fontId="2" fillId="0" borderId="14" xfId="0" applyNumberFormat="1" applyFont="1" applyBorder="1" applyAlignment="1" applyProtection="1">
      <alignment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vertical="center"/>
      <protection hidden="1"/>
    </xf>
    <xf numFmtId="4" fontId="5" fillId="0" borderId="11" xfId="0" applyNumberFormat="1" applyFont="1" applyBorder="1" applyAlignment="1" applyProtection="1">
      <alignment horizontal="center" vertical="center"/>
      <protection hidden="1"/>
    </xf>
    <xf numFmtId="4" fontId="5" fillId="0" borderId="9" xfId="0" applyNumberFormat="1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left" vertical="center" wrapText="1"/>
      <protection hidden="1"/>
    </xf>
    <xf numFmtId="0" fontId="9" fillId="0" borderId="9" xfId="0" applyFont="1" applyBorder="1" applyAlignment="1" applyProtection="1">
      <alignment vertical="center" wrapText="1"/>
      <protection hidden="1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readingOrder="1"/>
      <protection locked="0"/>
    </xf>
    <xf numFmtId="0" fontId="6" fillId="0" borderId="9" xfId="0" applyFont="1" applyBorder="1" applyAlignment="1">
      <alignment horizontal="left" wrapText="1"/>
    </xf>
    <xf numFmtId="4" fontId="2" fillId="0" borderId="9" xfId="0" applyNumberFormat="1" applyFont="1" applyBorder="1" applyAlignment="1" applyProtection="1">
      <alignment horizontal="right" vertical="center" wrapText="1"/>
      <protection hidden="1"/>
    </xf>
    <xf numFmtId="4" fontId="2" fillId="0" borderId="9" xfId="0" applyNumberFormat="1" applyFont="1" applyBorder="1" applyAlignment="1" applyProtection="1">
      <alignment vertical="center" wrapText="1"/>
      <protection hidden="1"/>
    </xf>
    <xf numFmtId="14" fontId="2" fillId="0" borderId="7" xfId="0" applyNumberFormat="1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>
      <alignment horizontal="left" vertical="center" wrapText="1"/>
    </xf>
    <xf numFmtId="4" fontId="2" fillId="0" borderId="18" xfId="0" applyNumberFormat="1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wrapText="1"/>
      <protection hidden="1"/>
    </xf>
    <xf numFmtId="4" fontId="10" fillId="0" borderId="9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Alignment="1" applyProtection="1">
      <alignment vertical="center"/>
      <protection hidden="1"/>
    </xf>
    <xf numFmtId="164" fontId="1" fillId="0" borderId="0" xfId="0" applyNumberFormat="1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2" fontId="13" fillId="0" borderId="0" xfId="0" applyNumberFormat="1" applyFont="1" applyAlignment="1">
      <alignment wrapText="1"/>
    </xf>
    <xf numFmtId="2" fontId="13" fillId="0" borderId="0" xfId="0" applyNumberFormat="1" applyFont="1" applyAlignment="1">
      <alignment horizontal="left" wrapText="1"/>
    </xf>
    <xf numFmtId="164" fontId="12" fillId="0" borderId="0" xfId="0" applyNumberFormat="1" applyFont="1" applyAlignment="1" applyProtection="1">
      <alignment vertical="center"/>
      <protection hidden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</cellXfs>
  <cellStyles count="1">
    <cellStyle name="Įprastas" xfId="0" builtinId="0"/>
  </cellStyles>
  <dxfs count="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7B7C-E491-4802-864C-50147D58A779}">
  <sheetPr>
    <pageSetUpPr fitToPage="1"/>
  </sheetPr>
  <dimension ref="A1:H175"/>
  <sheetViews>
    <sheetView showZeros="0" tabSelected="1" zoomScale="130" zoomScaleNormal="130" workbookViewId="0">
      <selection activeCell="I61" sqref="I61"/>
    </sheetView>
  </sheetViews>
  <sheetFormatPr defaultColWidth="9.109375" defaultRowHeight="12.75" customHeight="1" x14ac:dyDescent="0.25"/>
  <cols>
    <col min="1" max="1" width="7.33203125" style="1" customWidth="1"/>
    <col min="2" max="2" width="70.109375" style="1" customWidth="1"/>
    <col min="3" max="3" width="14.88671875" style="1" customWidth="1"/>
    <col min="4" max="4" width="14.33203125" style="1" customWidth="1"/>
    <col min="5" max="6" width="15.109375" style="1" customWidth="1"/>
    <col min="7" max="7" width="13.44140625" style="1" customWidth="1"/>
    <col min="8" max="8" width="12.6640625" style="1" customWidth="1"/>
    <col min="9" max="9" width="11.88671875" style="1" customWidth="1"/>
    <col min="10" max="16384" width="9.109375" style="1"/>
  </cols>
  <sheetData>
    <row r="1" spans="1:8" ht="15" customHeight="1" x14ac:dyDescent="0.25">
      <c r="E1" s="60" t="s">
        <v>0</v>
      </c>
      <c r="F1" s="60"/>
      <c r="G1" s="60"/>
    </row>
    <row r="2" spans="1:8" ht="15" customHeight="1" x14ac:dyDescent="0.25">
      <c r="E2" s="60" t="s">
        <v>1</v>
      </c>
      <c r="F2" s="60"/>
      <c r="G2" s="60"/>
    </row>
    <row r="3" spans="1:8" ht="15" customHeight="1" x14ac:dyDescent="0.25">
      <c r="E3" s="60" t="s">
        <v>2</v>
      </c>
      <c r="F3" s="60"/>
      <c r="G3" s="60"/>
    </row>
    <row r="4" spans="1:8" ht="13.5" customHeight="1" x14ac:dyDescent="0.25">
      <c r="E4" s="2"/>
      <c r="F4" s="2"/>
      <c r="G4" s="2"/>
    </row>
    <row r="5" spans="1:8" ht="12.75" customHeight="1" x14ac:dyDescent="0.25">
      <c r="B5" s="3" t="s">
        <v>3</v>
      </c>
    </row>
    <row r="6" spans="1:8" ht="12" customHeight="1" thickBot="1" x14ac:dyDescent="0.3">
      <c r="C6" s="4">
        <f>C9-C33</f>
        <v>0</v>
      </c>
      <c r="D6" s="4">
        <f>D9-D33</f>
        <v>0</v>
      </c>
      <c r="E6" s="4">
        <f>E9-E33</f>
        <v>0</v>
      </c>
      <c r="F6" s="4">
        <f>F9-F33</f>
        <v>0</v>
      </c>
      <c r="G6" s="5" t="s">
        <v>4</v>
      </c>
    </row>
    <row r="7" spans="1:8" ht="12" customHeight="1" x14ac:dyDescent="0.25">
      <c r="A7" s="61" t="s">
        <v>5</v>
      </c>
      <c r="B7" s="6" t="s">
        <v>6</v>
      </c>
      <c r="C7" s="63" t="s">
        <v>7</v>
      </c>
      <c r="D7" s="63" t="s">
        <v>8</v>
      </c>
      <c r="E7" s="63" t="s">
        <v>9</v>
      </c>
      <c r="F7" s="63" t="s">
        <v>10</v>
      </c>
      <c r="G7" s="63" t="s">
        <v>11</v>
      </c>
    </row>
    <row r="8" spans="1:8" ht="12.75" customHeight="1" thickBot="1" x14ac:dyDescent="0.3">
      <c r="A8" s="62"/>
      <c r="B8" s="7" t="s">
        <v>12</v>
      </c>
      <c r="C8" s="64"/>
      <c r="D8" s="64"/>
      <c r="E8" s="64"/>
      <c r="F8" s="64"/>
      <c r="G8" s="64"/>
    </row>
    <row r="9" spans="1:8" ht="12.75" customHeight="1" x14ac:dyDescent="0.25">
      <c r="A9" s="8" t="s">
        <v>13</v>
      </c>
      <c r="B9" s="9" t="s">
        <v>14</v>
      </c>
      <c r="C9" s="10">
        <f>SUM(C10:C10,C11,C15,C19,C23,C27)</f>
        <v>600.91</v>
      </c>
      <c r="D9" s="10">
        <f>SUM(D10:D10,D11,D15,D19,D23,D27)</f>
        <v>647.83000000000004</v>
      </c>
      <c r="E9" s="10">
        <f>SUM(E10:E10,E11,E15,E19,E23,E27)</f>
        <v>639.83000000000004</v>
      </c>
      <c r="F9" s="10">
        <f>SUM(F10:F10,F11,F15,F19,F23,F27)</f>
        <v>622.83000000000004</v>
      </c>
      <c r="G9" s="10">
        <f>SUM(G10:G10,G11,G15,G19,G23,G27)</f>
        <v>197.83</v>
      </c>
    </row>
    <row r="10" spans="1:8" ht="12" x14ac:dyDescent="0.25">
      <c r="A10" s="11" t="s">
        <v>15</v>
      </c>
      <c r="B10" s="12" t="s">
        <v>16</v>
      </c>
      <c r="C10" s="13">
        <f>C33</f>
        <v>600.91</v>
      </c>
      <c r="D10" s="13">
        <f t="shared" ref="D10:G10" si="0">D33</f>
        <v>647.83000000000004</v>
      </c>
      <c r="E10" s="14">
        <f t="shared" si="0"/>
        <v>639.83000000000004</v>
      </c>
      <c r="F10" s="14">
        <f t="shared" si="0"/>
        <v>622.83000000000004</v>
      </c>
      <c r="G10" s="14">
        <f t="shared" si="0"/>
        <v>197.83</v>
      </c>
      <c r="H10" s="4"/>
    </row>
    <row r="11" spans="1:8" ht="12" x14ac:dyDescent="0.25">
      <c r="A11" s="11" t="s">
        <v>17</v>
      </c>
      <c r="B11" s="12" t="s">
        <v>18</v>
      </c>
      <c r="C11" s="15">
        <f>SUM(C12:C14)</f>
        <v>0</v>
      </c>
      <c r="D11" s="15">
        <f>SUM(D12:D14)</f>
        <v>0</v>
      </c>
      <c r="E11" s="15">
        <f>SUM(E12:E14)</f>
        <v>0</v>
      </c>
      <c r="F11" s="15"/>
      <c r="G11" s="15"/>
    </row>
    <row r="12" spans="1:8" ht="12" hidden="1" customHeight="1" x14ac:dyDescent="0.25">
      <c r="A12" s="11" t="s">
        <v>19</v>
      </c>
      <c r="B12" s="16"/>
      <c r="C12" s="13"/>
      <c r="D12" s="13"/>
      <c r="E12" s="14"/>
      <c r="F12" s="14"/>
      <c r="G12" s="14"/>
    </row>
    <row r="13" spans="1:8" ht="12" hidden="1" customHeight="1" x14ac:dyDescent="0.25">
      <c r="A13" s="11" t="s">
        <v>20</v>
      </c>
      <c r="B13" s="16"/>
      <c r="C13" s="13"/>
      <c r="D13" s="13"/>
      <c r="E13" s="14"/>
      <c r="F13" s="14"/>
      <c r="G13" s="14"/>
    </row>
    <row r="14" spans="1:8" ht="12" hidden="1" customHeight="1" x14ac:dyDescent="0.25">
      <c r="A14" s="11" t="s">
        <v>21</v>
      </c>
      <c r="B14" s="16"/>
      <c r="C14" s="13"/>
      <c r="D14" s="13"/>
      <c r="E14" s="14"/>
      <c r="F14" s="14"/>
      <c r="G14" s="14"/>
    </row>
    <row r="15" spans="1:8" ht="12.6" customHeight="1" x14ac:dyDescent="0.25">
      <c r="A15" s="11" t="s">
        <v>22</v>
      </c>
      <c r="B15" s="12" t="s">
        <v>23</v>
      </c>
      <c r="C15" s="13">
        <f>SUM(C16:C18)</f>
        <v>0</v>
      </c>
      <c r="D15" s="13">
        <f>SUM(D16:D18)</f>
        <v>0</v>
      </c>
      <c r="E15" s="13">
        <f>SUM(E16:E18)</f>
        <v>0</v>
      </c>
      <c r="F15" s="13"/>
      <c r="G15" s="13"/>
    </row>
    <row r="16" spans="1:8" ht="12" hidden="1" customHeight="1" x14ac:dyDescent="0.25">
      <c r="A16" s="11" t="s">
        <v>24</v>
      </c>
      <c r="B16" s="16"/>
      <c r="C16" s="13"/>
      <c r="D16" s="13"/>
      <c r="E16" s="14"/>
      <c r="F16" s="14"/>
      <c r="G16" s="14"/>
    </row>
    <row r="17" spans="1:7" ht="12" hidden="1" customHeight="1" x14ac:dyDescent="0.25">
      <c r="A17" s="11" t="s">
        <v>25</v>
      </c>
      <c r="B17" s="16"/>
      <c r="C17" s="13"/>
      <c r="D17" s="13"/>
      <c r="E17" s="14"/>
      <c r="F17" s="14"/>
      <c r="G17" s="14"/>
    </row>
    <row r="18" spans="1:7" ht="12" hidden="1" x14ac:dyDescent="0.25">
      <c r="A18" s="11" t="s">
        <v>26</v>
      </c>
      <c r="B18" s="17"/>
      <c r="C18" s="13"/>
      <c r="D18" s="13"/>
      <c r="E18" s="14"/>
      <c r="F18" s="14"/>
      <c r="G18" s="14"/>
    </row>
    <row r="19" spans="1:7" ht="12.6" customHeight="1" x14ac:dyDescent="0.25">
      <c r="A19" s="11" t="s">
        <v>27</v>
      </c>
      <c r="B19" s="12" t="s">
        <v>28</v>
      </c>
      <c r="C19" s="13">
        <f>SUM(C20:C22)</f>
        <v>0</v>
      </c>
      <c r="D19" s="13">
        <f>SUM(D20:D22)</f>
        <v>0</v>
      </c>
      <c r="E19" s="13">
        <f>SUM(E20:E22)</f>
        <v>0</v>
      </c>
      <c r="F19" s="13"/>
      <c r="G19" s="13"/>
    </row>
    <row r="20" spans="1:7" s="20" customFormat="1" ht="12" hidden="1" x14ac:dyDescent="0.25">
      <c r="A20" s="11" t="s">
        <v>29</v>
      </c>
      <c r="B20" s="18"/>
      <c r="C20" s="19"/>
      <c r="D20" s="19"/>
      <c r="E20" s="19"/>
      <c r="F20" s="19"/>
      <c r="G20" s="19"/>
    </row>
    <row r="21" spans="1:7" s="20" customFormat="1" ht="12" hidden="1" x14ac:dyDescent="0.25">
      <c r="A21" s="11" t="s">
        <v>30</v>
      </c>
      <c r="B21" s="16"/>
      <c r="C21" s="14"/>
      <c r="D21" s="14"/>
      <c r="E21" s="14"/>
      <c r="F21" s="14"/>
      <c r="G21" s="14"/>
    </row>
    <row r="22" spans="1:7" s="20" customFormat="1" ht="12" hidden="1" x14ac:dyDescent="0.25">
      <c r="A22" s="11" t="s">
        <v>31</v>
      </c>
      <c r="B22" s="16"/>
      <c r="C22" s="14"/>
      <c r="D22" s="14"/>
      <c r="E22" s="14"/>
      <c r="F22" s="14"/>
      <c r="G22" s="14"/>
    </row>
    <row r="23" spans="1:7" ht="12" x14ac:dyDescent="0.25">
      <c r="A23" s="11" t="s">
        <v>32</v>
      </c>
      <c r="B23" s="12" t="s">
        <v>33</v>
      </c>
      <c r="C23" s="13">
        <f>SUM(C24:C26)</f>
        <v>0</v>
      </c>
      <c r="D23" s="13">
        <f>SUM(D24:D26)</f>
        <v>0</v>
      </c>
      <c r="E23" s="13">
        <f>SUM(E24:E26)</f>
        <v>0</v>
      </c>
      <c r="F23" s="13"/>
      <c r="G23" s="13"/>
    </row>
    <row r="24" spans="1:7" ht="12" hidden="1" x14ac:dyDescent="0.25">
      <c r="A24" s="21" t="s">
        <v>34</v>
      </c>
      <c r="B24" s="22"/>
      <c r="C24" s="23"/>
      <c r="D24" s="23"/>
      <c r="E24" s="14"/>
      <c r="F24" s="14"/>
      <c r="G24" s="14"/>
    </row>
    <row r="25" spans="1:7" ht="12" hidden="1" x14ac:dyDescent="0.25">
      <c r="A25" s="11" t="s">
        <v>35</v>
      </c>
      <c r="B25" s="18"/>
      <c r="C25" s="13"/>
      <c r="D25" s="13"/>
      <c r="E25" s="14"/>
      <c r="F25" s="14"/>
      <c r="G25" s="14"/>
    </row>
    <row r="26" spans="1:7" ht="12" hidden="1" x14ac:dyDescent="0.25">
      <c r="A26" s="11" t="s">
        <v>36</v>
      </c>
      <c r="B26" s="16"/>
      <c r="C26" s="13"/>
      <c r="D26" s="13"/>
      <c r="E26" s="14"/>
      <c r="F26" s="14"/>
      <c r="G26" s="14"/>
    </row>
    <row r="27" spans="1:7" ht="12" x14ac:dyDescent="0.25">
      <c r="A27" s="24" t="s">
        <v>37</v>
      </c>
      <c r="B27" s="25" t="s">
        <v>38</v>
      </c>
      <c r="C27" s="26"/>
      <c r="D27" s="26">
        <f t="shared" ref="D27:E27" si="1">SUM(D28:D32)</f>
        <v>0</v>
      </c>
      <c r="E27" s="26">
        <f t="shared" si="1"/>
        <v>0</v>
      </c>
      <c r="F27" s="26"/>
      <c r="G27" s="26"/>
    </row>
    <row r="28" spans="1:7" ht="12" x14ac:dyDescent="0.25">
      <c r="A28" s="24" t="s">
        <v>39</v>
      </c>
      <c r="B28" s="27" t="s">
        <v>40</v>
      </c>
      <c r="C28" s="13"/>
      <c r="D28" s="13"/>
      <c r="E28" s="14"/>
      <c r="F28" s="14"/>
      <c r="G28" s="14"/>
    </row>
    <row r="29" spans="1:7" ht="12" x14ac:dyDescent="0.25">
      <c r="A29" s="24" t="s">
        <v>41</v>
      </c>
      <c r="B29" s="28" t="s">
        <v>42</v>
      </c>
      <c r="C29" s="13"/>
      <c r="D29" s="13"/>
      <c r="E29" s="14"/>
      <c r="F29" s="14"/>
      <c r="G29" s="14"/>
    </row>
    <row r="30" spans="1:7" ht="12.6" thickBot="1" x14ac:dyDescent="0.3">
      <c r="A30" s="29" t="s">
        <v>43</v>
      </c>
      <c r="B30" s="30" t="s">
        <v>44</v>
      </c>
      <c r="C30" s="31"/>
      <c r="D30" s="31"/>
      <c r="E30" s="14"/>
      <c r="F30" s="14"/>
      <c r="G30" s="14"/>
    </row>
    <row r="31" spans="1:7" ht="12.6" hidden="1" thickBot="1" x14ac:dyDescent="0.3">
      <c r="A31" s="32" t="s">
        <v>45</v>
      </c>
      <c r="B31" s="28"/>
      <c r="C31" s="33"/>
      <c r="D31" s="33"/>
      <c r="E31" s="14"/>
      <c r="F31" s="14"/>
      <c r="G31" s="14"/>
    </row>
    <row r="32" spans="1:7" ht="12.6" hidden="1" thickBot="1" x14ac:dyDescent="0.3">
      <c r="A32" s="34" t="s">
        <v>46</v>
      </c>
      <c r="B32" s="30"/>
      <c r="C32" s="31"/>
      <c r="D32" s="31"/>
      <c r="E32" s="35"/>
      <c r="F32" s="35"/>
      <c r="G32" s="35"/>
    </row>
    <row r="33" spans="1:7" ht="12.75" customHeight="1" x14ac:dyDescent="0.25">
      <c r="A33" s="36" t="s">
        <v>47</v>
      </c>
      <c r="B33" s="37" t="s">
        <v>48</v>
      </c>
      <c r="C33" s="38">
        <f t="shared" ref="C33:D33" si="2">C34+C57</f>
        <v>600.91</v>
      </c>
      <c r="D33" s="38">
        <f t="shared" si="2"/>
        <v>647.83000000000004</v>
      </c>
      <c r="E33" s="10">
        <f>(E34+E57)</f>
        <v>639.83000000000004</v>
      </c>
      <c r="F33" s="10">
        <f>(F34+F57)</f>
        <v>622.83000000000004</v>
      </c>
      <c r="G33" s="10">
        <f>(G34+G57)</f>
        <v>197.83</v>
      </c>
    </row>
    <row r="34" spans="1:7" ht="12.6" customHeight="1" x14ac:dyDescent="0.25">
      <c r="A34" s="11" t="s">
        <v>49</v>
      </c>
      <c r="B34" s="12" t="s">
        <v>50</v>
      </c>
      <c r="C34" s="39">
        <f t="shared" ref="C34:G34" si="3">SUM(C35:C56)</f>
        <v>0</v>
      </c>
      <c r="D34" s="39">
        <f t="shared" si="3"/>
        <v>0</v>
      </c>
      <c r="E34" s="39">
        <f t="shared" si="3"/>
        <v>0</v>
      </c>
      <c r="F34" s="39">
        <f t="shared" si="3"/>
        <v>0</v>
      </c>
      <c r="G34" s="39">
        <f t="shared" si="3"/>
        <v>0</v>
      </c>
    </row>
    <row r="35" spans="1:7" ht="11.25" hidden="1" customHeight="1" x14ac:dyDescent="0.25">
      <c r="A35" s="11" t="s">
        <v>51</v>
      </c>
      <c r="B35" s="40"/>
      <c r="C35" s="23"/>
      <c r="D35" s="23"/>
      <c r="E35" s="14"/>
      <c r="F35" s="14"/>
      <c r="G35" s="14"/>
    </row>
    <row r="36" spans="1:7" ht="12" hidden="1" x14ac:dyDescent="0.25">
      <c r="A36" s="11" t="s">
        <v>52</v>
      </c>
      <c r="B36" s="41"/>
      <c r="C36" s="23"/>
      <c r="D36" s="23"/>
      <c r="E36" s="14"/>
      <c r="F36" s="14"/>
      <c r="G36" s="14"/>
    </row>
    <row r="37" spans="1:7" ht="12.75" hidden="1" customHeight="1" x14ac:dyDescent="0.25">
      <c r="A37" s="21" t="s">
        <v>53</v>
      </c>
      <c r="B37" s="42"/>
      <c r="C37" s="23"/>
      <c r="D37" s="23"/>
      <c r="E37" s="14"/>
      <c r="F37" s="14"/>
      <c r="G37" s="14"/>
    </row>
    <row r="38" spans="1:7" ht="12" hidden="1" customHeight="1" x14ac:dyDescent="0.25">
      <c r="A38" s="11" t="s">
        <v>54</v>
      </c>
      <c r="B38" s="16"/>
      <c r="C38" s="23"/>
      <c r="D38" s="23"/>
      <c r="E38" s="14"/>
      <c r="F38" s="14"/>
      <c r="G38" s="14"/>
    </row>
    <row r="39" spans="1:7" ht="12" hidden="1" customHeight="1" x14ac:dyDescent="0.25">
      <c r="A39" s="21" t="s">
        <v>55</v>
      </c>
      <c r="B39" s="16"/>
      <c r="C39" s="23"/>
      <c r="D39" s="23"/>
      <c r="E39" s="14"/>
      <c r="F39" s="14"/>
      <c r="G39" s="14"/>
    </row>
    <row r="40" spans="1:7" ht="12" hidden="1" customHeight="1" x14ac:dyDescent="0.25">
      <c r="A40" s="21" t="s">
        <v>56</v>
      </c>
      <c r="B40" s="43"/>
      <c r="C40" s="23"/>
      <c r="D40" s="23"/>
      <c r="E40" s="14"/>
      <c r="F40" s="14"/>
      <c r="G40" s="14"/>
    </row>
    <row r="41" spans="1:7" ht="12" hidden="1" x14ac:dyDescent="0.25">
      <c r="A41" s="21" t="s">
        <v>57</v>
      </c>
      <c r="B41" s="25"/>
      <c r="C41" s="23"/>
      <c r="D41" s="23"/>
      <c r="E41" s="14"/>
      <c r="F41" s="14"/>
      <c r="G41" s="14"/>
    </row>
    <row r="42" spans="1:7" ht="12" hidden="1" x14ac:dyDescent="0.25">
      <c r="A42" s="21" t="s">
        <v>58</v>
      </c>
      <c r="B42" s="16"/>
      <c r="C42" s="23"/>
      <c r="D42" s="23"/>
      <c r="E42" s="14"/>
      <c r="F42" s="14"/>
      <c r="G42" s="14"/>
    </row>
    <row r="43" spans="1:7" ht="12" hidden="1" x14ac:dyDescent="0.25">
      <c r="A43" s="21" t="s">
        <v>59</v>
      </c>
      <c r="B43" s="25"/>
      <c r="C43" s="23"/>
      <c r="D43" s="23"/>
      <c r="E43" s="14"/>
      <c r="F43" s="14"/>
      <c r="G43" s="14"/>
    </row>
    <row r="44" spans="1:7" ht="12" hidden="1" x14ac:dyDescent="0.25">
      <c r="A44" s="21" t="s">
        <v>60</v>
      </c>
      <c r="B44" s="16"/>
      <c r="C44" s="23"/>
      <c r="D44" s="23"/>
      <c r="E44" s="14"/>
      <c r="F44" s="14"/>
      <c r="G44" s="14"/>
    </row>
    <row r="45" spans="1:7" ht="12" hidden="1" x14ac:dyDescent="0.25">
      <c r="A45" s="21" t="s">
        <v>61</v>
      </c>
      <c r="B45" s="16"/>
      <c r="C45" s="23"/>
      <c r="D45" s="23"/>
      <c r="E45" s="14"/>
      <c r="F45" s="14"/>
      <c r="G45" s="14"/>
    </row>
    <row r="46" spans="1:7" ht="12" hidden="1" x14ac:dyDescent="0.25">
      <c r="A46" s="21" t="s">
        <v>62</v>
      </c>
      <c r="B46" s="16"/>
      <c r="C46" s="23"/>
      <c r="D46" s="23"/>
      <c r="E46" s="14"/>
      <c r="F46" s="14"/>
      <c r="G46" s="14"/>
    </row>
    <row r="47" spans="1:7" ht="12" hidden="1" x14ac:dyDescent="0.25">
      <c r="A47" s="21" t="s">
        <v>63</v>
      </c>
      <c r="B47" s="43"/>
      <c r="C47" s="23"/>
      <c r="D47" s="23"/>
      <c r="E47" s="14"/>
      <c r="F47" s="14"/>
      <c r="G47" s="14"/>
    </row>
    <row r="48" spans="1:7" ht="12" hidden="1" x14ac:dyDescent="0.25">
      <c r="A48" s="11" t="s">
        <v>64</v>
      </c>
      <c r="B48" s="25"/>
      <c r="C48" s="23"/>
      <c r="D48" s="23"/>
      <c r="E48" s="14"/>
      <c r="F48" s="14"/>
      <c r="G48" s="14"/>
    </row>
    <row r="49" spans="1:8" ht="12" hidden="1" x14ac:dyDescent="0.25">
      <c r="A49" s="11" t="s">
        <v>65</v>
      </c>
      <c r="B49" s="25"/>
      <c r="C49" s="23"/>
      <c r="D49" s="23"/>
      <c r="E49" s="14"/>
      <c r="F49" s="14"/>
      <c r="G49" s="14"/>
    </row>
    <row r="50" spans="1:8" ht="12" hidden="1" x14ac:dyDescent="0.25">
      <c r="A50" s="11" t="s">
        <v>66</v>
      </c>
      <c r="B50" s="16"/>
      <c r="C50" s="23"/>
      <c r="D50" s="23"/>
      <c r="E50" s="14"/>
      <c r="F50" s="14"/>
      <c r="G50" s="14"/>
    </row>
    <row r="51" spans="1:8" ht="12" hidden="1" x14ac:dyDescent="0.25">
      <c r="A51" s="11" t="s">
        <v>67</v>
      </c>
      <c r="B51" s="16"/>
      <c r="C51" s="23"/>
      <c r="D51" s="23"/>
      <c r="E51" s="14"/>
      <c r="F51" s="14"/>
      <c r="G51" s="14"/>
    </row>
    <row r="52" spans="1:8" ht="12" hidden="1" x14ac:dyDescent="0.25">
      <c r="A52" s="11" t="s">
        <v>68</v>
      </c>
      <c r="B52" s="44"/>
      <c r="C52" s="23"/>
      <c r="D52" s="23"/>
      <c r="E52" s="14"/>
      <c r="F52" s="14"/>
      <c r="G52" s="14"/>
    </row>
    <row r="53" spans="1:8" ht="12" hidden="1" x14ac:dyDescent="0.25">
      <c r="A53" s="21" t="s">
        <v>69</v>
      </c>
      <c r="B53" s="42"/>
      <c r="C53" s="23"/>
      <c r="D53" s="23"/>
      <c r="E53" s="14"/>
      <c r="F53" s="14"/>
      <c r="G53" s="14"/>
    </row>
    <row r="54" spans="1:8" ht="12" hidden="1" x14ac:dyDescent="0.25">
      <c r="A54" s="11" t="s">
        <v>70</v>
      </c>
      <c r="B54" s="25"/>
      <c r="C54" s="23"/>
      <c r="D54" s="23"/>
      <c r="E54" s="14"/>
      <c r="F54" s="14"/>
      <c r="G54" s="14"/>
    </row>
    <row r="55" spans="1:8" ht="12" hidden="1" x14ac:dyDescent="0.25">
      <c r="A55" s="11" t="s">
        <v>71</v>
      </c>
      <c r="B55" s="25"/>
      <c r="C55" s="23"/>
      <c r="D55" s="23"/>
      <c r="E55" s="14"/>
      <c r="F55" s="14"/>
      <c r="G55" s="14"/>
    </row>
    <row r="56" spans="1:8" ht="12" hidden="1" customHeight="1" x14ac:dyDescent="0.25">
      <c r="A56" s="11" t="s">
        <v>72</v>
      </c>
      <c r="B56" s="25"/>
      <c r="C56" s="23"/>
      <c r="D56" s="23"/>
      <c r="E56" s="14"/>
      <c r="F56" s="14"/>
      <c r="G56" s="14"/>
    </row>
    <row r="57" spans="1:8" ht="12" x14ac:dyDescent="0.25">
      <c r="A57" s="21" t="s">
        <v>73</v>
      </c>
      <c r="B57" s="37" t="s">
        <v>74</v>
      </c>
      <c r="C57" s="39">
        <f>ROUND(SUM(C58:C93),2)</f>
        <v>600.91</v>
      </c>
      <c r="D57" s="39">
        <f>ROUND(SUM(D58:D93),2)</f>
        <v>647.83000000000004</v>
      </c>
      <c r="E57" s="39">
        <f>ROUND(SUM(E58:E93),2)</f>
        <v>639.83000000000004</v>
      </c>
      <c r="F57" s="39">
        <f>ROUND(SUM(F58:F93),2)</f>
        <v>622.83000000000004</v>
      </c>
      <c r="G57" s="39">
        <f>ROUND(SUM(G58:G93),2)</f>
        <v>197.83</v>
      </c>
      <c r="H57" s="4"/>
    </row>
    <row r="58" spans="1:8" ht="36" customHeight="1" x14ac:dyDescent="0.25">
      <c r="A58" s="11" t="s">
        <v>75</v>
      </c>
      <c r="B58" s="45" t="s">
        <v>76</v>
      </c>
      <c r="C58" s="46">
        <v>266.49900000000002</v>
      </c>
      <c r="D58" s="46"/>
      <c r="E58" s="47"/>
      <c r="F58" s="47"/>
      <c r="G58" s="47"/>
    </row>
    <row r="59" spans="1:8" ht="26.25" customHeight="1" x14ac:dyDescent="0.25">
      <c r="A59" s="11" t="s">
        <v>77</v>
      </c>
      <c r="B59" s="45" t="s">
        <v>78</v>
      </c>
      <c r="C59" s="46">
        <v>265.5</v>
      </c>
      <c r="D59" s="46"/>
      <c r="E59" s="47"/>
      <c r="F59" s="47"/>
      <c r="G59" s="47"/>
    </row>
    <row r="60" spans="1:8" ht="99" customHeight="1" x14ac:dyDescent="0.25">
      <c r="A60" s="48" t="s">
        <v>79</v>
      </c>
      <c r="B60" s="49" t="s">
        <v>80</v>
      </c>
      <c r="C60" s="46"/>
      <c r="D60" s="46">
        <v>285</v>
      </c>
      <c r="E60" s="47"/>
      <c r="F60" s="47"/>
      <c r="G60" s="47"/>
    </row>
    <row r="61" spans="1:8" ht="86.25" customHeight="1" x14ac:dyDescent="0.25">
      <c r="A61" s="21" t="s">
        <v>81</v>
      </c>
      <c r="B61" s="49" t="s">
        <v>82</v>
      </c>
      <c r="C61" s="46"/>
      <c r="D61" s="46"/>
      <c r="E61" s="47">
        <v>270</v>
      </c>
      <c r="F61" s="47"/>
      <c r="G61" s="47"/>
    </row>
    <row r="62" spans="1:8" ht="38.25" customHeight="1" x14ac:dyDescent="0.25">
      <c r="A62" s="48" t="s">
        <v>83</v>
      </c>
      <c r="B62" s="49" t="s">
        <v>84</v>
      </c>
      <c r="C62" s="46"/>
      <c r="D62" s="46"/>
      <c r="E62" s="46">
        <v>54</v>
      </c>
      <c r="F62" s="47"/>
      <c r="G62" s="47"/>
    </row>
    <row r="63" spans="1:8" ht="37.5" customHeight="1" x14ac:dyDescent="0.25">
      <c r="A63" s="21" t="s">
        <v>85</v>
      </c>
      <c r="B63" s="49" t="s">
        <v>86</v>
      </c>
      <c r="C63" s="46"/>
      <c r="D63" s="46"/>
      <c r="E63" s="46">
        <v>190</v>
      </c>
      <c r="F63" s="47"/>
      <c r="G63" s="47"/>
    </row>
    <row r="64" spans="1:8" ht="37.5" customHeight="1" x14ac:dyDescent="0.25">
      <c r="A64" s="48" t="s">
        <v>87</v>
      </c>
      <c r="B64" s="49" t="s">
        <v>88</v>
      </c>
      <c r="C64" s="46"/>
      <c r="D64" s="46"/>
      <c r="E64" s="47"/>
      <c r="F64" s="47">
        <v>595</v>
      </c>
      <c r="G64" s="47"/>
    </row>
    <row r="65" spans="1:7" ht="24" customHeight="1" x14ac:dyDescent="0.25">
      <c r="A65" s="21" t="s">
        <v>89</v>
      </c>
      <c r="B65" s="49" t="s">
        <v>90</v>
      </c>
      <c r="C65" s="46"/>
      <c r="D65" s="46"/>
      <c r="E65" s="47"/>
      <c r="F65" s="47"/>
      <c r="G65" s="47">
        <v>100</v>
      </c>
    </row>
    <row r="66" spans="1:7" ht="21.75" customHeight="1" x14ac:dyDescent="0.25">
      <c r="A66" s="21" t="s">
        <v>91</v>
      </c>
      <c r="B66" s="49" t="s">
        <v>92</v>
      </c>
      <c r="C66" s="46"/>
      <c r="D66" s="46">
        <v>100</v>
      </c>
      <c r="E66" s="47"/>
      <c r="F66" s="47"/>
      <c r="G66" s="47"/>
    </row>
    <row r="67" spans="1:7" ht="11.25" customHeight="1" x14ac:dyDescent="0.25">
      <c r="A67" s="21" t="s">
        <v>93</v>
      </c>
      <c r="B67" s="49" t="s">
        <v>94</v>
      </c>
      <c r="C67" s="46"/>
      <c r="D67" s="46">
        <v>50</v>
      </c>
      <c r="E67" s="47">
        <v>48</v>
      </c>
      <c r="F67" s="47"/>
      <c r="G67" s="47"/>
    </row>
    <row r="68" spans="1:7" ht="10.5" customHeight="1" x14ac:dyDescent="0.25">
      <c r="A68" s="48" t="s">
        <v>95</v>
      </c>
      <c r="B68" s="45" t="s">
        <v>96</v>
      </c>
      <c r="C68" s="23"/>
      <c r="D68" s="23">
        <v>135</v>
      </c>
      <c r="E68" s="14"/>
      <c r="F68" s="14"/>
      <c r="G68" s="14"/>
    </row>
    <row r="69" spans="1:7" ht="10.5" customHeight="1" x14ac:dyDescent="0.25">
      <c r="A69" s="21" t="s">
        <v>97</v>
      </c>
      <c r="B69" s="45" t="s">
        <v>98</v>
      </c>
      <c r="C69" s="23"/>
      <c r="D69" s="50">
        <v>30</v>
      </c>
      <c r="E69" s="14"/>
      <c r="F69" s="14"/>
      <c r="G69" s="14"/>
    </row>
    <row r="70" spans="1:7" ht="10.5" customHeight="1" x14ac:dyDescent="0.25">
      <c r="A70" s="48" t="s">
        <v>99</v>
      </c>
      <c r="B70" s="45" t="s">
        <v>124</v>
      </c>
      <c r="C70" s="23"/>
      <c r="D70" s="23"/>
      <c r="E70" s="14">
        <v>30</v>
      </c>
      <c r="F70" s="14"/>
      <c r="G70" s="14"/>
    </row>
    <row r="71" spans="1:7" ht="10.5" customHeight="1" x14ac:dyDescent="0.25">
      <c r="A71" s="21" t="s">
        <v>100</v>
      </c>
      <c r="B71" s="49" t="s">
        <v>125</v>
      </c>
      <c r="C71" s="23"/>
      <c r="D71" s="23"/>
      <c r="E71" s="14"/>
      <c r="F71" s="14"/>
      <c r="G71" s="14">
        <v>70</v>
      </c>
    </row>
    <row r="72" spans="1:7" ht="10.5" customHeight="1" x14ac:dyDescent="0.25">
      <c r="A72" s="21" t="s">
        <v>101</v>
      </c>
      <c r="B72" s="49" t="s">
        <v>102</v>
      </c>
      <c r="C72" s="23">
        <v>61.080329999999996</v>
      </c>
      <c r="D72" s="23">
        <f>20+20</f>
        <v>40</v>
      </c>
      <c r="E72" s="14">
        <v>40</v>
      </c>
      <c r="F72" s="14">
        <v>20</v>
      </c>
      <c r="G72" s="14">
        <v>20</v>
      </c>
    </row>
    <row r="73" spans="1:7" ht="10.5" customHeight="1" x14ac:dyDescent="0.25">
      <c r="A73" s="48" t="s">
        <v>103</v>
      </c>
      <c r="B73" s="51" t="s">
        <v>104</v>
      </c>
      <c r="C73" s="23">
        <v>7.83</v>
      </c>
      <c r="D73" s="23">
        <v>7.83</v>
      </c>
      <c r="E73" s="14">
        <v>7.83</v>
      </c>
      <c r="F73" s="14">
        <v>7.83</v>
      </c>
      <c r="G73" s="14">
        <v>7.83</v>
      </c>
    </row>
    <row r="74" spans="1:7" ht="10.5" hidden="1" customHeight="1" x14ac:dyDescent="0.25">
      <c r="A74" s="48" t="s">
        <v>75</v>
      </c>
      <c r="B74" s="49"/>
      <c r="C74" s="23"/>
      <c r="D74" s="23"/>
      <c r="E74" s="14"/>
      <c r="F74" s="14"/>
      <c r="G74" s="14"/>
    </row>
    <row r="75" spans="1:7" ht="10.5" hidden="1" customHeight="1" x14ac:dyDescent="0.25">
      <c r="A75" s="48" t="s">
        <v>105</v>
      </c>
      <c r="B75" s="49"/>
      <c r="C75" s="23"/>
      <c r="D75" s="23"/>
      <c r="E75" s="14"/>
      <c r="F75" s="14"/>
      <c r="G75" s="14"/>
    </row>
    <row r="76" spans="1:7" ht="10.5" hidden="1" customHeight="1" x14ac:dyDescent="0.25">
      <c r="A76" s="48" t="s">
        <v>106</v>
      </c>
      <c r="B76" s="49"/>
      <c r="C76" s="23"/>
      <c r="D76" s="23"/>
      <c r="E76" s="14"/>
      <c r="F76" s="14"/>
      <c r="G76" s="14"/>
    </row>
    <row r="77" spans="1:7" ht="10.5" hidden="1" customHeight="1" x14ac:dyDescent="0.25">
      <c r="A77" s="48" t="s">
        <v>107</v>
      </c>
      <c r="B77" s="18"/>
      <c r="C77" s="23"/>
      <c r="D77" s="23"/>
      <c r="E77" s="14"/>
      <c r="F77" s="14"/>
      <c r="G77" s="14"/>
    </row>
    <row r="78" spans="1:7" ht="10.5" hidden="1" customHeight="1" x14ac:dyDescent="0.25">
      <c r="A78" s="48" t="s">
        <v>108</v>
      </c>
      <c r="B78" s="18"/>
      <c r="C78" s="23"/>
      <c r="D78" s="23"/>
      <c r="E78" s="14"/>
      <c r="F78" s="14"/>
      <c r="G78" s="14"/>
    </row>
    <row r="79" spans="1:7" ht="10.5" hidden="1" customHeight="1" x14ac:dyDescent="0.25">
      <c r="A79" s="48" t="s">
        <v>109</v>
      </c>
      <c r="B79" s="18"/>
      <c r="C79" s="23"/>
      <c r="D79" s="23"/>
      <c r="E79" s="14"/>
      <c r="F79" s="14"/>
      <c r="G79" s="14"/>
    </row>
    <row r="80" spans="1:7" ht="10.5" hidden="1" customHeight="1" x14ac:dyDescent="0.25">
      <c r="A80" s="48" t="s">
        <v>110</v>
      </c>
      <c r="B80" s="18"/>
      <c r="C80" s="23"/>
      <c r="D80" s="23"/>
      <c r="E80" s="14"/>
      <c r="F80" s="14"/>
      <c r="G80" s="14"/>
    </row>
    <row r="81" spans="1:8" ht="10.5" hidden="1" customHeight="1" x14ac:dyDescent="0.25">
      <c r="A81" s="48" t="s">
        <v>111</v>
      </c>
      <c r="B81" s="18"/>
      <c r="C81" s="23"/>
      <c r="D81" s="23"/>
      <c r="E81" s="14"/>
      <c r="F81" s="14"/>
      <c r="G81" s="14"/>
    </row>
    <row r="82" spans="1:8" ht="10.5" hidden="1" customHeight="1" x14ac:dyDescent="0.25">
      <c r="A82" s="48" t="s">
        <v>112</v>
      </c>
      <c r="B82" s="52"/>
      <c r="C82" s="23"/>
      <c r="D82" s="23"/>
      <c r="E82" s="14"/>
      <c r="F82" s="14"/>
      <c r="G82" s="14"/>
    </row>
    <row r="83" spans="1:8" ht="10.5" hidden="1" customHeight="1" x14ac:dyDescent="0.25">
      <c r="A83" s="48" t="s">
        <v>113</v>
      </c>
      <c r="B83" s="52"/>
      <c r="C83" s="23"/>
      <c r="D83" s="23"/>
      <c r="E83" s="14"/>
      <c r="F83" s="14"/>
      <c r="G83" s="14"/>
    </row>
    <row r="84" spans="1:8" ht="10.5" hidden="1" customHeight="1" x14ac:dyDescent="0.25">
      <c r="A84" s="48" t="s">
        <v>114</v>
      </c>
      <c r="B84" s="45"/>
      <c r="C84" s="23"/>
      <c r="D84" s="23"/>
      <c r="E84" s="14"/>
      <c r="F84" s="14"/>
      <c r="G84" s="14"/>
    </row>
    <row r="85" spans="1:8" ht="10.5" hidden="1" customHeight="1" x14ac:dyDescent="0.25">
      <c r="A85" s="48" t="s">
        <v>115</v>
      </c>
      <c r="B85" s="45"/>
      <c r="C85" s="23"/>
      <c r="D85" s="50"/>
      <c r="E85" s="14"/>
      <c r="F85" s="14"/>
      <c r="G85" s="14"/>
    </row>
    <row r="86" spans="1:8" ht="10.5" hidden="1" customHeight="1" x14ac:dyDescent="0.25">
      <c r="A86" s="48" t="s">
        <v>116</v>
      </c>
      <c r="B86" s="45"/>
      <c r="C86" s="23"/>
      <c r="D86" s="23"/>
      <c r="E86" s="14"/>
      <c r="F86" s="14"/>
      <c r="G86" s="14"/>
    </row>
    <row r="87" spans="1:8" ht="10.5" hidden="1" customHeight="1" x14ac:dyDescent="0.25">
      <c r="A87" s="48" t="s">
        <v>117</v>
      </c>
      <c r="B87" s="49"/>
      <c r="C87" s="23"/>
      <c r="D87" s="23"/>
      <c r="E87" s="14"/>
      <c r="F87" s="14"/>
      <c r="G87" s="14"/>
    </row>
    <row r="88" spans="1:8" ht="10.5" hidden="1" customHeight="1" x14ac:dyDescent="0.25">
      <c r="A88" s="48" t="s">
        <v>118</v>
      </c>
      <c r="B88" s="49"/>
      <c r="C88" s="53"/>
      <c r="D88" s="23"/>
      <c r="E88" s="14"/>
      <c r="F88" s="14"/>
      <c r="G88" s="14"/>
    </row>
    <row r="89" spans="1:8" ht="10.5" hidden="1" customHeight="1" x14ac:dyDescent="0.25">
      <c r="A89" s="48" t="s">
        <v>119</v>
      </c>
      <c r="B89" s="49"/>
      <c r="C89" s="23"/>
      <c r="D89" s="23"/>
      <c r="E89" s="14"/>
      <c r="F89" s="14"/>
      <c r="G89" s="14"/>
      <c r="H89" s="4"/>
    </row>
    <row r="90" spans="1:8" ht="10.5" hidden="1" customHeight="1" x14ac:dyDescent="0.25">
      <c r="A90" s="48" t="s">
        <v>120</v>
      </c>
      <c r="B90" s="49"/>
      <c r="C90" s="23"/>
      <c r="D90" s="23"/>
      <c r="E90" s="14"/>
      <c r="F90" s="14"/>
      <c r="G90" s="14"/>
      <c r="H90" s="4"/>
    </row>
    <row r="91" spans="1:8" ht="10.5" hidden="1" customHeight="1" x14ac:dyDescent="0.25">
      <c r="A91" s="48" t="s">
        <v>121</v>
      </c>
      <c r="B91" s="25"/>
      <c r="C91" s="23"/>
      <c r="D91" s="23"/>
      <c r="E91" s="14"/>
      <c r="F91" s="14"/>
      <c r="G91" s="14"/>
      <c r="H91" s="4"/>
    </row>
    <row r="92" spans="1:8" ht="10.5" hidden="1" customHeight="1" x14ac:dyDescent="0.25">
      <c r="A92" s="48" t="s">
        <v>122</v>
      </c>
      <c r="B92" s="25"/>
      <c r="C92" s="23"/>
      <c r="D92" s="23"/>
      <c r="E92" s="14"/>
      <c r="F92" s="14"/>
      <c r="G92" s="14"/>
      <c r="H92" s="4"/>
    </row>
    <row r="93" spans="1:8" ht="10.5" hidden="1" customHeight="1" x14ac:dyDescent="0.25">
      <c r="A93" s="48" t="s">
        <v>123</v>
      </c>
      <c r="B93" s="25"/>
      <c r="C93" s="23"/>
      <c r="D93" s="23"/>
      <c r="E93" s="14"/>
      <c r="F93" s="14"/>
      <c r="G93" s="14"/>
      <c r="H93" s="4"/>
    </row>
    <row r="94" spans="1:8" ht="10.5" customHeight="1" x14ac:dyDescent="0.25">
      <c r="B94" s="54"/>
      <c r="C94" s="55"/>
      <c r="D94" s="55"/>
    </row>
    <row r="95" spans="1:8" ht="10.5" customHeight="1" x14ac:dyDescent="0.3">
      <c r="A95" s="56"/>
      <c r="B95" s="57"/>
      <c r="C95" s="58"/>
      <c r="D95" s="59"/>
      <c r="E95" s="56"/>
      <c r="F95" s="56"/>
    </row>
    <row r="96" spans="1:8" s="56" customFormat="1" ht="12.75" customHeight="1" x14ac:dyDescent="0.25">
      <c r="A96" s="55"/>
      <c r="B96" s="55"/>
      <c r="C96" s="1"/>
      <c r="D96" s="1"/>
      <c r="E96" s="1"/>
      <c r="F96" s="1"/>
    </row>
    <row r="97" spans="1:4" ht="12.75" customHeight="1" x14ac:dyDescent="0.25">
      <c r="A97" s="55"/>
      <c r="B97" s="55"/>
    </row>
    <row r="98" spans="1:4" ht="12.75" customHeight="1" x14ac:dyDescent="0.25">
      <c r="A98" s="55"/>
      <c r="B98" s="55"/>
    </row>
    <row r="99" spans="1:4" ht="12.75" customHeight="1" x14ac:dyDescent="0.25">
      <c r="C99" s="55"/>
      <c r="D99" s="55"/>
    </row>
    <row r="100" spans="1:4" ht="12.75" customHeight="1" x14ac:dyDescent="0.25">
      <c r="C100" s="55"/>
      <c r="D100" s="55"/>
    </row>
    <row r="101" spans="1:4" ht="12.75" customHeight="1" x14ac:dyDescent="0.25">
      <c r="C101" s="55"/>
      <c r="D101" s="55"/>
    </row>
    <row r="102" spans="1:4" ht="12.75" customHeight="1" x14ac:dyDescent="0.25">
      <c r="C102" s="55"/>
      <c r="D102" s="55"/>
    </row>
    <row r="103" spans="1:4" ht="12.75" customHeight="1" x14ac:dyDescent="0.25">
      <c r="C103" s="55"/>
      <c r="D103" s="55"/>
    </row>
    <row r="104" spans="1:4" ht="12.75" customHeight="1" x14ac:dyDescent="0.25">
      <c r="C104" s="55"/>
      <c r="D104" s="55"/>
    </row>
    <row r="105" spans="1:4" ht="12.75" customHeight="1" x14ac:dyDescent="0.25">
      <c r="C105" s="55"/>
      <c r="D105" s="55"/>
    </row>
    <row r="106" spans="1:4" ht="12.75" customHeight="1" x14ac:dyDescent="0.25">
      <c r="C106" s="55"/>
      <c r="D106" s="55"/>
    </row>
    <row r="107" spans="1:4" ht="12.75" customHeight="1" x14ac:dyDescent="0.25">
      <c r="C107" s="55"/>
      <c r="D107" s="55"/>
    </row>
    <row r="108" spans="1:4" ht="12.75" customHeight="1" x14ac:dyDescent="0.25">
      <c r="C108" s="55"/>
      <c r="D108" s="55"/>
    </row>
    <row r="109" spans="1:4" ht="12.75" customHeight="1" x14ac:dyDescent="0.25">
      <c r="C109" s="55"/>
      <c r="D109" s="55"/>
    </row>
    <row r="110" spans="1:4" ht="12.75" customHeight="1" x14ac:dyDescent="0.25">
      <c r="C110" s="55"/>
      <c r="D110" s="55"/>
    </row>
    <row r="111" spans="1:4" ht="12.75" customHeight="1" x14ac:dyDescent="0.25">
      <c r="C111" s="55"/>
      <c r="D111" s="55"/>
    </row>
    <row r="112" spans="1:4" ht="12.75" customHeight="1" x14ac:dyDescent="0.25">
      <c r="C112" s="55"/>
      <c r="D112" s="55"/>
    </row>
    <row r="113" spans="3:4" ht="12.75" customHeight="1" x14ac:dyDescent="0.25">
      <c r="C113" s="55"/>
      <c r="D113" s="55"/>
    </row>
    <row r="114" spans="3:4" ht="12.75" customHeight="1" x14ac:dyDescent="0.25">
      <c r="C114" s="55"/>
      <c r="D114" s="55"/>
    </row>
    <row r="115" spans="3:4" ht="12.75" customHeight="1" x14ac:dyDescent="0.25">
      <c r="C115" s="55"/>
      <c r="D115" s="55"/>
    </row>
    <row r="116" spans="3:4" ht="12.75" customHeight="1" x14ac:dyDescent="0.25">
      <c r="C116" s="55"/>
      <c r="D116" s="55"/>
    </row>
    <row r="117" spans="3:4" ht="12.75" customHeight="1" x14ac:dyDescent="0.25">
      <c r="C117" s="55"/>
      <c r="D117" s="55"/>
    </row>
    <row r="118" spans="3:4" ht="12.75" customHeight="1" x14ac:dyDescent="0.25">
      <c r="C118" s="55"/>
      <c r="D118" s="55"/>
    </row>
    <row r="119" spans="3:4" ht="12.75" customHeight="1" x14ac:dyDescent="0.25">
      <c r="C119" s="55"/>
      <c r="D119" s="55"/>
    </row>
    <row r="120" spans="3:4" ht="12.75" customHeight="1" x14ac:dyDescent="0.25">
      <c r="C120" s="55"/>
      <c r="D120" s="55"/>
    </row>
    <row r="121" spans="3:4" ht="12.75" customHeight="1" x14ac:dyDescent="0.25">
      <c r="C121" s="55"/>
      <c r="D121" s="55"/>
    </row>
    <row r="122" spans="3:4" ht="12.75" customHeight="1" x14ac:dyDescent="0.25">
      <c r="C122" s="55"/>
      <c r="D122" s="55"/>
    </row>
    <row r="123" spans="3:4" ht="12.75" customHeight="1" x14ac:dyDescent="0.25">
      <c r="C123" s="55"/>
      <c r="D123" s="55"/>
    </row>
    <row r="124" spans="3:4" ht="12.75" customHeight="1" x14ac:dyDescent="0.25">
      <c r="C124" s="55"/>
      <c r="D124" s="55"/>
    </row>
    <row r="125" spans="3:4" ht="12.75" customHeight="1" x14ac:dyDescent="0.25">
      <c r="C125" s="55"/>
      <c r="D125" s="55"/>
    </row>
    <row r="126" spans="3:4" ht="12.75" customHeight="1" x14ac:dyDescent="0.25">
      <c r="C126" s="55"/>
      <c r="D126" s="55"/>
    </row>
    <row r="127" spans="3:4" ht="12.75" customHeight="1" x14ac:dyDescent="0.25">
      <c r="C127" s="55"/>
      <c r="D127" s="55"/>
    </row>
    <row r="128" spans="3:4" ht="12.75" customHeight="1" x14ac:dyDescent="0.25">
      <c r="C128" s="55"/>
      <c r="D128" s="55"/>
    </row>
    <row r="129" spans="3:4" ht="12.75" customHeight="1" x14ac:dyDescent="0.25">
      <c r="C129" s="55"/>
      <c r="D129" s="55"/>
    </row>
    <row r="130" spans="3:4" ht="12.75" customHeight="1" x14ac:dyDescent="0.25">
      <c r="C130" s="55"/>
      <c r="D130" s="55"/>
    </row>
    <row r="131" spans="3:4" ht="12.75" customHeight="1" x14ac:dyDescent="0.25">
      <c r="C131" s="55"/>
      <c r="D131" s="55"/>
    </row>
    <row r="132" spans="3:4" ht="12.75" customHeight="1" x14ac:dyDescent="0.25">
      <c r="C132" s="55"/>
      <c r="D132" s="55"/>
    </row>
    <row r="133" spans="3:4" ht="12.75" customHeight="1" x14ac:dyDescent="0.25">
      <c r="C133" s="55"/>
      <c r="D133" s="55"/>
    </row>
    <row r="134" spans="3:4" ht="12.75" customHeight="1" x14ac:dyDescent="0.25">
      <c r="C134" s="55"/>
      <c r="D134" s="55"/>
    </row>
    <row r="135" spans="3:4" ht="12.75" customHeight="1" x14ac:dyDescent="0.25">
      <c r="C135" s="55"/>
      <c r="D135" s="55"/>
    </row>
    <row r="136" spans="3:4" ht="12.75" customHeight="1" x14ac:dyDescent="0.25">
      <c r="C136" s="55"/>
      <c r="D136" s="55"/>
    </row>
    <row r="137" spans="3:4" ht="12.75" customHeight="1" x14ac:dyDescent="0.25">
      <c r="C137" s="55"/>
      <c r="D137" s="55"/>
    </row>
    <row r="138" spans="3:4" ht="12.75" customHeight="1" x14ac:dyDescent="0.25">
      <c r="C138" s="55"/>
      <c r="D138" s="55"/>
    </row>
    <row r="139" spans="3:4" ht="12.75" customHeight="1" x14ac:dyDescent="0.25">
      <c r="C139" s="55"/>
      <c r="D139" s="55"/>
    </row>
    <row r="140" spans="3:4" ht="12.75" customHeight="1" x14ac:dyDescent="0.25">
      <c r="C140" s="55"/>
      <c r="D140" s="55"/>
    </row>
    <row r="141" spans="3:4" ht="12.75" customHeight="1" x14ac:dyDescent="0.25">
      <c r="C141" s="55"/>
      <c r="D141" s="55"/>
    </row>
    <row r="142" spans="3:4" ht="12.75" customHeight="1" x14ac:dyDescent="0.25">
      <c r="C142" s="55"/>
      <c r="D142" s="55"/>
    </row>
    <row r="143" spans="3:4" ht="12.75" customHeight="1" x14ac:dyDescent="0.25">
      <c r="C143" s="55"/>
      <c r="D143" s="55"/>
    </row>
    <row r="144" spans="3:4" ht="12.75" customHeight="1" x14ac:dyDescent="0.25">
      <c r="C144" s="55"/>
      <c r="D144" s="55"/>
    </row>
    <row r="145" spans="3:4" ht="12.75" customHeight="1" x14ac:dyDescent="0.25">
      <c r="C145" s="55"/>
      <c r="D145" s="55"/>
    </row>
    <row r="146" spans="3:4" ht="12.75" customHeight="1" x14ac:dyDescent="0.25">
      <c r="C146" s="55"/>
      <c r="D146" s="55"/>
    </row>
    <row r="147" spans="3:4" ht="12.75" customHeight="1" x14ac:dyDescent="0.25">
      <c r="C147" s="55"/>
      <c r="D147" s="55"/>
    </row>
    <row r="148" spans="3:4" ht="12.75" customHeight="1" x14ac:dyDescent="0.25">
      <c r="C148" s="55"/>
      <c r="D148" s="55"/>
    </row>
    <row r="149" spans="3:4" ht="12.75" customHeight="1" x14ac:dyDescent="0.25">
      <c r="C149" s="55"/>
      <c r="D149" s="55"/>
    </row>
    <row r="150" spans="3:4" ht="12.75" customHeight="1" x14ac:dyDescent="0.25">
      <c r="C150" s="55"/>
      <c r="D150" s="55"/>
    </row>
    <row r="151" spans="3:4" ht="12.75" customHeight="1" x14ac:dyDescent="0.25">
      <c r="C151" s="55"/>
      <c r="D151" s="55"/>
    </row>
    <row r="152" spans="3:4" ht="12.75" customHeight="1" x14ac:dyDescent="0.25">
      <c r="C152" s="55"/>
      <c r="D152" s="55"/>
    </row>
    <row r="153" spans="3:4" ht="12.75" customHeight="1" x14ac:dyDescent="0.25">
      <c r="C153" s="55"/>
      <c r="D153" s="55"/>
    </row>
    <row r="154" spans="3:4" ht="12.75" customHeight="1" x14ac:dyDescent="0.25">
      <c r="C154" s="55"/>
      <c r="D154" s="55"/>
    </row>
    <row r="155" spans="3:4" ht="12.75" customHeight="1" x14ac:dyDescent="0.25">
      <c r="C155" s="55"/>
      <c r="D155" s="55"/>
    </row>
    <row r="156" spans="3:4" ht="12.75" customHeight="1" x14ac:dyDescent="0.25">
      <c r="C156" s="55"/>
      <c r="D156" s="55"/>
    </row>
    <row r="157" spans="3:4" ht="12.75" customHeight="1" x14ac:dyDescent="0.25">
      <c r="C157" s="55"/>
      <c r="D157" s="55"/>
    </row>
    <row r="158" spans="3:4" ht="12.75" customHeight="1" x14ac:dyDescent="0.25">
      <c r="C158" s="55"/>
      <c r="D158" s="55"/>
    </row>
    <row r="159" spans="3:4" ht="12.75" customHeight="1" x14ac:dyDescent="0.25">
      <c r="C159" s="55"/>
      <c r="D159" s="55"/>
    </row>
    <row r="160" spans="3:4" ht="12.75" customHeight="1" x14ac:dyDescent="0.25">
      <c r="C160" s="55"/>
      <c r="D160" s="55"/>
    </row>
    <row r="161" spans="3:4" ht="12.75" customHeight="1" x14ac:dyDescent="0.25">
      <c r="C161" s="55"/>
      <c r="D161" s="55"/>
    </row>
    <row r="162" spans="3:4" ht="12.75" customHeight="1" x14ac:dyDescent="0.25">
      <c r="C162" s="55"/>
      <c r="D162" s="55"/>
    </row>
    <row r="163" spans="3:4" ht="12.75" customHeight="1" x14ac:dyDescent="0.25">
      <c r="C163" s="55"/>
      <c r="D163" s="55"/>
    </row>
    <row r="164" spans="3:4" ht="12.75" customHeight="1" x14ac:dyDescent="0.25">
      <c r="C164" s="55"/>
      <c r="D164" s="55"/>
    </row>
    <row r="165" spans="3:4" ht="12.75" customHeight="1" x14ac:dyDescent="0.25">
      <c r="C165" s="55"/>
      <c r="D165" s="55"/>
    </row>
    <row r="166" spans="3:4" ht="12.75" customHeight="1" x14ac:dyDescent="0.25">
      <c r="C166" s="55"/>
      <c r="D166" s="55"/>
    </row>
    <row r="167" spans="3:4" ht="12.75" customHeight="1" x14ac:dyDescent="0.25">
      <c r="C167" s="55"/>
      <c r="D167" s="55"/>
    </row>
    <row r="168" spans="3:4" ht="12.75" customHeight="1" x14ac:dyDescent="0.25">
      <c r="C168" s="55"/>
      <c r="D168" s="55"/>
    </row>
    <row r="169" spans="3:4" ht="12.75" customHeight="1" x14ac:dyDescent="0.25">
      <c r="C169" s="55"/>
      <c r="D169" s="55"/>
    </row>
    <row r="170" spans="3:4" ht="12.75" customHeight="1" x14ac:dyDescent="0.25">
      <c r="C170" s="55"/>
      <c r="D170" s="55"/>
    </row>
    <row r="171" spans="3:4" ht="12.75" customHeight="1" x14ac:dyDescent="0.25">
      <c r="C171" s="55"/>
      <c r="D171" s="55"/>
    </row>
    <row r="172" spans="3:4" ht="12.75" customHeight="1" x14ac:dyDescent="0.25">
      <c r="C172" s="55"/>
      <c r="D172" s="55"/>
    </row>
    <row r="173" spans="3:4" ht="12.75" customHeight="1" x14ac:dyDescent="0.25">
      <c r="C173" s="55"/>
      <c r="D173" s="55"/>
    </row>
    <row r="174" spans="3:4" ht="12.75" customHeight="1" x14ac:dyDescent="0.25">
      <c r="C174" s="55"/>
      <c r="D174" s="55"/>
    </row>
    <row r="175" spans="3:4" ht="12.75" customHeight="1" x14ac:dyDescent="0.25">
      <c r="C175" s="55"/>
      <c r="D175" s="55"/>
    </row>
  </sheetData>
  <mergeCells count="9">
    <mergeCell ref="E1:G1"/>
    <mergeCell ref="E2:G2"/>
    <mergeCell ref="E3:G3"/>
    <mergeCell ref="A7:A8"/>
    <mergeCell ref="C7:C8"/>
    <mergeCell ref="D7:D8"/>
    <mergeCell ref="E7:E8"/>
    <mergeCell ref="F7:F8"/>
    <mergeCell ref="G7:G8"/>
  </mergeCells>
  <conditionalFormatting sqref="B35">
    <cfRule type="cellIs" dxfId="4" priority="4" stopIfTrue="1" operator="equal">
      <formula>0</formula>
    </cfRule>
  </conditionalFormatting>
  <conditionalFormatting sqref="B68">
    <cfRule type="cellIs" dxfId="3" priority="1" stopIfTrue="1" operator="equal">
      <formula>0</formula>
    </cfRule>
  </conditionalFormatting>
  <conditionalFormatting sqref="B82:B84">
    <cfRule type="cellIs" dxfId="2" priority="3" stopIfTrue="1" operator="equal">
      <formula>0</formula>
    </cfRule>
  </conditionalFormatting>
  <conditionalFormatting sqref="B12:G14 B16:G18 B20:G22 B24:G26 B31:G32 B35:G56">
    <cfRule type="cellIs" dxfId="1" priority="2" operator="equal">
      <formula>0</formula>
    </cfRule>
  </conditionalFormatting>
  <conditionalFormatting sqref="B58:G93">
    <cfRule type="cellIs" dxfId="0" priority="5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2024-2028 planas</vt:lpstr>
      <vt:lpstr>'2024-2028 planas'!Print_Area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Bendras 15</cp:lastModifiedBy>
  <cp:lastPrinted>2024-07-26T07:58:28Z</cp:lastPrinted>
  <dcterms:created xsi:type="dcterms:W3CDTF">2024-07-26T07:56:20Z</dcterms:created>
  <dcterms:modified xsi:type="dcterms:W3CDTF">2024-08-01T06:01:30Z</dcterms:modified>
</cp:coreProperties>
</file>